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lt" sheetId="1" state="visible" r:id="rId1"/>
    <sheet xmlns:r="http://schemas.openxmlformats.org/officeDocument/2006/relationships" name="Fixed costs" sheetId="2" state="visible" r:id="rId2"/>
    <sheet xmlns:r="http://schemas.openxmlformats.org/officeDocument/2006/relationships" name="Variable costs" sheetId="3" state="visible" r:id="rId3"/>
    <sheet xmlns:r="http://schemas.openxmlformats.org/officeDocument/2006/relationships" name="Driver" sheetId="4" state="visible" r:id="rId4"/>
    <sheet xmlns:r="http://schemas.openxmlformats.org/officeDocument/2006/relationships" name="Toll" sheetId="5" state="visible" r:id="rId5"/>
    <sheet xmlns:r="http://schemas.openxmlformats.org/officeDocument/2006/relationships" name="Source and date" sheetId="6" state="visible" r:id="rId6"/>
  </sheets>
  <definedNames/>
  <calcPr calcId="124519" fullCalcOnLoad="1"/>
</workbook>
</file>

<file path=xl/styles.xml><?xml version="1.0" encoding="utf-8"?>
<styleSheet xmlns="http://schemas.openxmlformats.org/spreadsheetml/2006/main">
  <numFmts count="4">
    <numFmt numFmtId="164" formatCode="&quot;€&quot; #,##0"/>
    <numFmt numFmtId="165" formatCode="0.0"/>
    <numFmt numFmtId="166" formatCode="&quot;€&quot; #,##0.00"/>
    <numFmt numFmtId="167" formatCode="&quot;€&quot; #,##0.000"/>
  </numFmts>
  <fonts count="7">
    <font>
      <name val="Calibri"/>
      <family val="2"/>
      <color theme="1"/>
      <sz val="11"/>
      <scheme val="minor"/>
    </font>
    <font>
      <b val="1"/>
      <color rgb="00FFFFFF"/>
    </font>
    <font>
      <color rgb="005C7079"/>
    </font>
    <font>
      <b val="1"/>
    </font>
    <font>
      <color rgb="00278490"/>
      <u val="single"/>
    </font>
    <font>
      <b val="1"/>
      <color rgb="00002A4E"/>
    </font>
    <font>
      <b val="1"/>
      <color rgb="00002A4E"/>
      <sz val="14"/>
    </font>
  </fonts>
  <fills count="5">
    <fill>
      <patternFill/>
    </fill>
    <fill>
      <patternFill patternType="gray125"/>
    </fill>
    <fill>
      <patternFill patternType="solid">
        <fgColor rgb="00002A4E"/>
      </patternFill>
    </fill>
    <fill>
      <patternFill patternType="solid">
        <fgColor rgb="00FFF7D6"/>
      </patternFill>
    </fill>
    <fill>
      <patternFill patternType="solid">
        <fgColor rgb="00EAF4F5"/>
      </patternFill>
    </fill>
  </fills>
  <borders count="2">
    <border>
      <left/>
      <right/>
      <top/>
      <bottom/>
      <diagonal/>
    </border>
    <border>
      <left style="thin">
        <color rgb="00DCE6E9"/>
      </left>
      <right style="thin">
        <color rgb="00DCE6E9"/>
      </right>
      <top style="thin">
        <color rgb="00DCE6E9"/>
      </top>
      <bottom style="thin">
        <color rgb="00DCE6E9"/>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left" vertical="center" wrapText="1"/>
    </xf>
    <xf numFmtId="0" fontId="1" fillId="2" borderId="0" applyAlignment="1" pivotButton="0" quotePrefix="0" xfId="0">
      <alignment horizontal="center" vertical="center" wrapText="1"/>
    </xf>
    <xf numFmtId="0" fontId="2" fillId="0" borderId="0" pivotButton="0" quotePrefix="0" xfId="0"/>
    <xf numFmtId="0" fontId="5" fillId="4" borderId="0" pivotButton="0" quotePrefix="0" xfId="0"/>
    <xf numFmtId="0" fontId="0" fillId="0" borderId="1" applyAlignment="1" pivotButton="0" quotePrefix="0" xfId="0">
      <alignment vertical="center" wrapText="1"/>
    </xf>
    <xf numFmtId="3" fontId="0" fillId="3" borderId="1" applyAlignment="1" pivotButton="0" quotePrefix="0" xfId="0">
      <alignment horizontal="right" vertical="center"/>
    </xf>
    <xf numFmtId="1" fontId="0" fillId="3" borderId="1" applyAlignment="1" pivotButton="0" quotePrefix="0" xfId="0">
      <alignment horizontal="right" vertical="center"/>
    </xf>
    <xf numFmtId="164" fontId="0" fillId="0" borderId="1" applyAlignment="1" pivotButton="0" quotePrefix="0" xfId="0">
      <alignment horizontal="right" vertical="center"/>
    </xf>
    <xf numFmtId="0" fontId="2" fillId="0" borderId="0" applyAlignment="1" pivotButton="0" quotePrefix="0" xfId="0">
      <alignment vertical="center" wrapText="1"/>
    </xf>
    <xf numFmtId="0" fontId="3" fillId="4" borderId="1" applyAlignment="1" pivotButton="0" quotePrefix="0" xfId="0">
      <alignment vertical="center" wrapText="1"/>
    </xf>
    <xf numFmtId="164" fontId="3" fillId="4" borderId="1" applyAlignment="1" pivotButton="0" quotePrefix="0" xfId="0">
      <alignment horizontal="right" vertical="center"/>
    </xf>
    <xf numFmtId="166" fontId="0" fillId="0" borderId="1" applyAlignment="1" pivotButton="0" quotePrefix="0" xfId="0">
      <alignment horizontal="right" vertical="center"/>
    </xf>
    <xf numFmtId="166" fontId="3" fillId="4" borderId="1" applyAlignment="1" pivotButton="0" quotePrefix="0" xfId="0">
      <alignment horizontal="right" vertical="center"/>
    </xf>
    <xf numFmtId="167" fontId="0" fillId="0" borderId="1" applyAlignment="1" pivotButton="0" quotePrefix="0" xfId="0">
      <alignment horizontal="right" vertical="center"/>
    </xf>
    <xf numFmtId="0" fontId="4" fillId="0" borderId="0" pivotButton="0" quotePrefix="0" xfId="0"/>
    <xf numFmtId="164" fontId="0" fillId="3" borderId="1" applyAlignment="1" pivotButton="0" quotePrefix="0" xfId="0">
      <alignment horizontal="right" vertical="center"/>
    </xf>
    <xf numFmtId="165" fontId="0" fillId="3" borderId="1" applyAlignment="1" pivotButton="0" quotePrefix="0" xfId="0">
      <alignment horizontal="right" vertical="center"/>
    </xf>
    <xf numFmtId="166" fontId="0" fillId="3" borderId="1" applyAlignment="1" pivotButton="0" quotePrefix="0" xfId="0">
      <alignment horizontal="right" vertical="center"/>
    </xf>
    <xf numFmtId="167" fontId="0" fillId="3" borderId="1" applyAlignment="1" pivotButton="0" quotePrefix="0" xfId="0">
      <alignment horizontal="right" vertical="center"/>
    </xf>
    <xf numFmtId="167" fontId="3" fillId="4" borderId="1" applyAlignment="1" pivotButton="0" quotePrefix="0" xfId="0">
      <alignment horizontal="right" vertical="center"/>
    </xf>
    <xf numFmtId="3" fontId="0" fillId="0" borderId="1" applyAlignment="1" pivotButton="0" quotePrefix="0" xfId="0">
      <alignment horizontal="right" vertical="center"/>
    </xf>
    <xf numFmtId="0" fontId="0" fillId="0" borderId="1" pivotButton="0" quotePrefix="0" xfId="0"/>
    <xf numFmtId="165" fontId="0" fillId="3" borderId="1" pivotButton="0" quotePrefix="0" xfId="0"/>
    <xf numFmtId="165" fontId="0" fillId="0" borderId="1" pivotButton="0" quotePrefix="0" xfId="0"/>
    <xf numFmtId="49" fontId="0" fillId="3" borderId="1" applyAlignment="1" pivotButton="0" quotePrefix="0" xfId="0">
      <alignment horizontal="left" vertical="center" wrapText="1"/>
    </xf>
    <xf numFmtId="165" fontId="0" fillId="0" borderId="1" applyAlignment="1" pivotButton="0" quotePrefix="0" xfId="0">
      <alignment horizontal="right" vertical="center"/>
    </xf>
    <xf numFmtId="0" fontId="6"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atafirstlogistics.com/quickscan?bron=kostprijs-excel&amp;utm_source=xlsx-kostprijs&amp;utm_medium=export" TargetMode="External" Id="rId1"/></Relationships>
</file>

<file path=xl/worksheets/_rels/sheet5.xml.rels><Relationships xmlns="http://schemas.openxmlformats.org/package/2006/relationships"><Relationship Type="http://schemas.openxmlformats.org/officeDocument/2006/relationships/hyperlink" Target="https://www.vrachtwagenheffing.nl/bedragen" TargetMode="External" Id="rId1"/></Relationships>
</file>

<file path=xl/worksheets/_rels/sheet6.xml.rels><Relationships xmlns="http://schemas.openxmlformats.org/package/2006/relationships"><Relationship Type="http://schemas.openxmlformats.org/officeDocument/2006/relationships/hyperlink" Target="https://www.vrachtwagenheffing.nl/bedragen" TargetMode="External" Id="rId1"/><Relationship Type="http://schemas.openxmlformats.org/officeDocument/2006/relationships/hyperlink" Target="https://www.datafirstlogistics.com/kosten-per-kilometer?utm_source=xlsx-kostprijs&amp;utm_medium=export" TargetMode="External" Id="rId2"/><Relationship Type="http://schemas.openxmlformats.org/officeDocument/2006/relationships/hyperlink" Target="https://www.datafirstlogistics.com/dieseltoeslag?utm_source=xlsx-kostprijs&amp;utm_medium=export" TargetMode="External" Id="rId3"/><Relationship Type="http://schemas.openxmlformats.org/officeDocument/2006/relationships/hyperlink" Target="https://www.datafirstlogistics.com/kilometerheffing/excel?utm_source=xlsx-kostprijs&amp;utm_medium=export" TargetMode="External" Id="rId4"/><Relationship Type="http://schemas.openxmlformats.org/officeDocument/2006/relationships/hyperlink" Target="https://www.datafirstlogistics.com/quickscan?bron=kostprijs-excel&amp;utm_source=xlsx-kostprijs&amp;utm_medium=export" TargetMode="External" Id="rId5"/><Relationship Type="http://schemas.openxmlformats.org/officeDocument/2006/relationships/hyperlink" Target="https://www.datafirstlogistics.com/kostprijs-transport-2027?utm_source=xlsx-kostprijs&amp;utm_medium=export" TargetMode="External" Id="rId6"/><Relationship Type="http://schemas.openxmlformats.org/officeDocument/2006/relationships/hyperlink" Target="https://www.datafirstlogistics.com/?utm_source=xlsx-kostprijs&amp;utm_medium=export" TargetMode="External" Id="rId7"/></Relationships>
</file>

<file path=xl/worksheets/sheet1.xml><?xml version="1.0" encoding="utf-8"?>
<worksheet xmlns="http://schemas.openxmlformats.org/spreadsheetml/2006/main">
  <sheetPr>
    <outlinePr summaryBelow="1" summaryRight="1"/>
    <pageSetUpPr fitToPage="1"/>
  </sheetPr>
  <dimension ref="A1:E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Result per vehicle</t>
        </is>
      </c>
      <c r="B1" s="2" t="inlineStr">
        <is>
          <t>Van</t>
        </is>
      </c>
      <c r="C1" s="2" t="inlineStr">
        <is>
          <t>Box truck 12 to 18 t</t>
        </is>
      </c>
      <c r="D1" s="2" t="inlineStr">
        <is>
          <t>Tractor with trailer</t>
        </is>
      </c>
      <c r="E1" s="1" t="inlineStr">
        <is>
          <t>Note</t>
        </is>
      </c>
    </row>
    <row r="2">
      <c r="A2" s="3" t="inlineStr">
        <is>
          <t>The yellow cells are examples to start from, not market figures. Type your own figures over them.</t>
        </is>
      </c>
    </row>
    <row r="3">
      <c r="A3" s="4" t="inlineStr">
        <is>
          <t>Use</t>
        </is>
      </c>
      <c r="B3" s="4" t="n"/>
      <c r="C3" s="4" t="n"/>
      <c r="D3" s="4" t="n"/>
      <c r="E3" s="4" t="n"/>
    </row>
    <row r="4">
      <c r="A4" s="5" t="inlineStr">
        <is>
          <t>Kilometres per year</t>
        </is>
      </c>
      <c r="B4" s="6" t="n">
        <v>40000</v>
      </c>
      <c r="C4" s="6" t="n">
        <v>60000</v>
      </c>
      <c r="D4" s="6" t="n">
        <v>100000</v>
      </c>
    </row>
    <row r="5">
      <c r="A5" s="5" t="inlineStr">
        <is>
          <t>Stops per day</t>
        </is>
      </c>
      <c r="B5" s="7" t="n">
        <v>32</v>
      </c>
      <c r="C5" s="7" t="n">
        <v>20</v>
      </c>
      <c r="D5" s="7" t="n">
        <v>8</v>
      </c>
    </row>
    <row r="6"/>
    <row r="7">
      <c r="A7" s="4" t="inlineStr">
        <is>
          <t>Costs per year</t>
        </is>
      </c>
      <c r="B7" s="4" t="n"/>
      <c r="C7" s="4" t="n"/>
      <c r="D7" s="4" t="n"/>
      <c r="E7" s="4" t="n"/>
    </row>
    <row r="8">
      <c r="A8" s="5" t="inlineStr">
        <is>
          <t>Fixed costs</t>
        </is>
      </c>
      <c r="B8" s="8">
        <f>'Fixed costs'!B10</f>
        <v/>
      </c>
      <c r="C8" s="8">
        <f>'Fixed costs'!C10</f>
        <v/>
      </c>
      <c r="D8" s="8">
        <f>'Fixed costs'!D10</f>
        <v/>
      </c>
      <c r="E8" s="9" t="inlineStr">
        <is>
          <t>From the sheet Fixed costs.</t>
        </is>
      </c>
    </row>
    <row r="9">
      <c r="A9" s="5" t="inlineStr">
        <is>
          <t>Driver</t>
        </is>
      </c>
      <c r="B9" s="8">
        <f>Driver!B3</f>
        <v/>
      </c>
      <c r="C9" s="8">
        <f>Driver!C3</f>
        <v/>
      </c>
      <c r="D9" s="8">
        <f>Driver!D3</f>
        <v/>
      </c>
      <c r="E9" s="9" t="inlineStr">
        <is>
          <t>From the sheet Driver.</t>
        </is>
      </c>
    </row>
    <row r="10">
      <c r="A10" s="5" t="inlineStr">
        <is>
          <t>Fuel, maintenance and other</t>
        </is>
      </c>
      <c r="B10" s="8">
        <f>B4*'Variable costs'!B8</f>
        <v/>
      </c>
      <c r="C10" s="8">
        <f>C4*'Variable costs'!C8</f>
        <v/>
      </c>
      <c r="D10" s="8">
        <f>D4*'Variable costs'!D8</f>
        <v/>
      </c>
      <c r="E10" s="9" t="inlineStr">
        <is>
          <t>Kilometres times the variable costs per kilometre.</t>
        </is>
      </c>
    </row>
    <row r="11">
      <c r="A11" s="5" t="inlineStr">
        <is>
          <t>Truck toll at the rate of 2026, with discount</t>
        </is>
      </c>
      <c r="B11" s="8">
        <f>B4*Toll!B18</f>
        <v/>
      </c>
      <c r="C11" s="8">
        <f>C4*Toll!C18</f>
        <v/>
      </c>
      <c r="D11" s="8">
        <f>D4*Toll!D18</f>
        <v/>
      </c>
      <c r="E11" s="9" t="inlineStr">
        <is>
          <t>A full year at the rate that applies until 31 December 2026.</t>
        </is>
      </c>
    </row>
    <row r="12">
      <c r="A12" s="5" t="inlineStr">
        <is>
          <t>Truck toll at the rate of 2027</t>
        </is>
      </c>
      <c r="B12" s="8">
        <f>B4*Toll!B19</f>
        <v/>
      </c>
      <c r="C12" s="8">
        <f>C4*Toll!C19</f>
        <v/>
      </c>
      <c r="D12" s="8">
        <f>D4*Toll!D19</f>
        <v/>
      </c>
    </row>
    <row r="13">
      <c r="A13" s="10" t="inlineStr">
        <is>
          <t>Total per year, rate 2026</t>
        </is>
      </c>
      <c r="B13" s="11">
        <f>B8+B9+B10+B11</f>
        <v/>
      </c>
      <c r="C13" s="11">
        <f>C8+C9+C10+C11</f>
        <v/>
      </c>
      <c r="D13" s="11">
        <f>D8+D9+D10+D11</f>
        <v/>
      </c>
    </row>
    <row r="14">
      <c r="A14" s="10" t="inlineStr">
        <is>
          <t>Total per year, rate 2027</t>
        </is>
      </c>
      <c r="B14" s="11">
        <f>B8+B9+B10+B12</f>
        <v/>
      </c>
      <c r="C14" s="11">
        <f>C8+C9+C10+C12</f>
        <v/>
      </c>
      <c r="D14" s="11">
        <f>D8+D9+D10+D12</f>
        <v/>
      </c>
    </row>
    <row r="15"/>
    <row r="16">
      <c r="A16" s="4" t="inlineStr">
        <is>
          <t>Cost price</t>
        </is>
      </c>
      <c r="B16" s="4" t="n"/>
      <c r="C16" s="4" t="n"/>
      <c r="D16" s="4" t="n"/>
      <c r="E16" s="4" t="n"/>
    </row>
    <row r="17">
      <c r="A17" s="5" t="inlineStr">
        <is>
          <t>Cost per kilometre, rate 2026</t>
        </is>
      </c>
      <c r="B17" s="12">
        <f>IF(B4&gt;0,B13/B4,0)</f>
        <v/>
      </c>
      <c r="C17" s="12">
        <f>IF(C4&gt;0,C13/C4,0)</f>
        <v/>
      </c>
      <c r="D17" s="12">
        <f>IF(D4&gt;0,D13/D4,0)</f>
        <v/>
      </c>
      <c r="E17" s="9" t="inlineStr">
        <is>
          <t>Total divided by the kilometres.</t>
        </is>
      </c>
    </row>
    <row r="18">
      <c r="A18" s="10" t="inlineStr">
        <is>
          <t>Cost per kilometre, rate 2027</t>
        </is>
      </c>
      <c r="B18" s="13">
        <f>IF(B4&gt;0,B14/B4,0)</f>
        <v/>
      </c>
      <c r="C18" s="13">
        <f>IF(C4&gt;0,C14/C4,0)</f>
        <v/>
      </c>
      <c r="D18" s="13">
        <f>IF(D4&gt;0,D14/D4,0)</f>
        <v/>
      </c>
    </row>
    <row r="19">
      <c r="A19" s="5" t="inlineStr">
        <is>
          <t>Cost per hour, rate 2026</t>
        </is>
      </c>
      <c r="B19" s="12">
        <f>IF(Driver!B6&gt;0,B13/Driver!B6,0)</f>
        <v/>
      </c>
      <c r="C19" s="12">
        <f>IF(Driver!C6&gt;0,C13/Driver!C6,0)</f>
        <v/>
      </c>
      <c r="D19" s="12">
        <f>IF(Driver!D6&gt;0,D13/Driver!D6,0)</f>
        <v/>
      </c>
      <c r="E19" s="9" t="inlineStr">
        <is>
          <t>Total divided by the hours per year from the sheet Driver.</t>
        </is>
      </c>
    </row>
    <row r="20">
      <c r="A20" s="10" t="inlineStr">
        <is>
          <t>Cost per hour, rate 2027</t>
        </is>
      </c>
      <c r="B20" s="13">
        <f>IF(Driver!B6&gt;0,B14/Driver!B6,0)</f>
        <v/>
      </c>
      <c r="C20" s="13">
        <f>IF(Driver!C6&gt;0,C14/Driver!C6,0)</f>
        <v/>
      </c>
      <c r="D20" s="13">
        <f>IF(Driver!D6&gt;0,D14/Driver!D6,0)</f>
        <v/>
      </c>
    </row>
    <row r="21">
      <c r="A21" s="5" t="inlineStr">
        <is>
          <t>Cost per stop, rate 2026</t>
        </is>
      </c>
      <c r="B21" s="12">
        <f>IF(AND(Driver!B4&gt;0,B5&gt;0),B13/Driver!B4/B5,0)</f>
        <v/>
      </c>
      <c r="C21" s="12">
        <f>IF(AND(Driver!C4&gt;0,C5&gt;0),C13/Driver!C4/C5,0)</f>
        <v/>
      </c>
      <c r="D21" s="12">
        <f>IF(AND(Driver!D4&gt;0,D5&gt;0),D13/Driver!D4/D5,0)</f>
        <v/>
      </c>
      <c r="E21" s="9" t="inlineStr">
        <is>
          <t>Total divided by the working days and the stops per day.</t>
        </is>
      </c>
    </row>
    <row r="22">
      <c r="A22" s="10" t="inlineStr">
        <is>
          <t>Cost per stop, rate 2027</t>
        </is>
      </c>
      <c r="B22" s="13">
        <f>IF(AND(Driver!B4&gt;0,B5&gt;0),B14/Driver!B4/B5,0)</f>
        <v/>
      </c>
      <c r="C22" s="13">
        <f>IF(AND(Driver!C4&gt;0,C5&gt;0),C14/Driver!C4/C5,0)</f>
        <v/>
      </c>
      <c r="D22" s="13">
        <f>IF(AND(Driver!D4&gt;0,D5&gt;0),D14/Driver!D4/D5,0)</f>
        <v/>
      </c>
    </row>
    <row r="23"/>
    <row r="24">
      <c r="A24" s="4" t="inlineStr">
        <is>
          <t>Difference between 2027 and 2026</t>
        </is>
      </c>
      <c r="B24" s="4" t="n"/>
      <c r="C24" s="4" t="n"/>
      <c r="D24" s="4" t="n"/>
      <c r="E24" s="4" t="n"/>
    </row>
    <row r="25">
      <c r="A25" s="5" t="inlineStr">
        <is>
          <t>Per year</t>
        </is>
      </c>
      <c r="B25" s="8">
        <f>B14-B13</f>
        <v/>
      </c>
      <c r="C25" s="8">
        <f>C14-C13</f>
        <v/>
      </c>
      <c r="D25" s="8">
        <f>D14-D13</f>
        <v/>
      </c>
    </row>
    <row r="26">
      <c r="A26" s="5" t="inlineStr">
        <is>
          <t>Per kilometre</t>
        </is>
      </c>
      <c r="B26" s="14">
        <f>B18-B17</f>
        <v/>
      </c>
      <c r="C26" s="14">
        <f>C18-C17</f>
        <v/>
      </c>
      <c r="D26" s="14">
        <f>D18-D17</f>
        <v/>
      </c>
    </row>
    <row r="27">
      <c r="A27" s="5" t="inlineStr">
        <is>
          <t>Per stop</t>
        </is>
      </c>
      <c r="B27" s="12">
        <f>B22-B21</f>
        <v/>
      </c>
      <c r="C27" s="12">
        <f>C22-C21</f>
        <v/>
      </c>
      <c r="D27" s="12">
        <f>D22-D21</f>
        <v/>
      </c>
    </row>
    <row r="28"/>
    <row r="29">
      <c r="A29" s="4" t="inlineStr">
        <is>
          <t>What fewer kilometres save</t>
        </is>
      </c>
      <c r="B29" s="4" t="n"/>
      <c r="C29" s="4" t="n"/>
      <c r="D29" s="4" t="n"/>
      <c r="E29" s="4" t="n"/>
    </row>
    <row r="30" ht="30" customHeight="1">
      <c r="A30" s="5" t="inlineStr">
        <is>
          <t>Every 1,000 kilometres less saves in 2027</t>
        </is>
      </c>
      <c r="B30" s="8">
        <f>1000*('Variable costs'!B8+Toll!B19)</f>
        <v/>
      </c>
      <c r="C30" s="8">
        <f>1000*('Variable costs'!C8+Toll!C19)</f>
        <v/>
      </c>
      <c r="D30" s="8">
        <f>1000*('Variable costs'!D8+Toll!D19)</f>
        <v/>
      </c>
      <c r="E30" s="9" t="inlineStr">
        <is>
          <t>Fuel, maintenance and toll. The hours of the driver come on top of that.</t>
        </is>
      </c>
    </row>
    <row r="31"/>
    <row r="32" ht="30" customHeight="1">
      <c r="A32" s="15" t="inlineStr">
        <is>
          <t>How many kilometres can come off? Send the routes of one day for a free quickscan.</t>
        </is>
      </c>
    </row>
  </sheetData>
  <hyperlinks>
    <hyperlink xmlns:r="http://schemas.openxmlformats.org/officeDocument/2006/relationships" ref="A32" r:id="rId1"/>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Fixed costs per vehicle per year</t>
        </is>
      </c>
      <c r="B1" s="2" t="inlineStr">
        <is>
          <t>Van</t>
        </is>
      </c>
      <c r="C1" s="2" t="inlineStr">
        <is>
          <t>Box truck 12 to 18 t</t>
        </is>
      </c>
      <c r="D1" s="2" t="inlineStr">
        <is>
          <t>Tractor with trailer</t>
        </is>
      </c>
      <c r="E1" s="1" t="inlineStr">
        <is>
          <t>Note</t>
        </is>
      </c>
    </row>
    <row r="2">
      <c r="A2" s="3" t="inlineStr">
        <is>
          <t>The yellow cells are examples to start from, not market figures. Type your own figures over them.</t>
        </is>
      </c>
    </row>
    <row r="3">
      <c r="A3" s="5" t="inlineStr">
        <is>
          <t>Purchase price</t>
        </is>
      </c>
      <c r="B3" s="16" t="n">
        <v>45000</v>
      </c>
      <c r="C3" s="16" t="n">
        <v>110000</v>
      </c>
      <c r="D3" s="16" t="n">
        <v>160000</v>
      </c>
      <c r="E3" s="9" t="inlineStr">
        <is>
          <t>Excluding VAT.</t>
        </is>
      </c>
    </row>
    <row r="4">
      <c r="A4" s="5" t="inlineStr">
        <is>
          <t>Residual value</t>
        </is>
      </c>
      <c r="B4" s="16" t="n">
        <v>10000</v>
      </c>
      <c r="C4" s="16" t="n">
        <v>25000</v>
      </c>
      <c r="D4" s="16" t="n">
        <v>35000</v>
      </c>
      <c r="E4" s="9" t="inlineStr">
        <is>
          <t>What the vehicle still brings in at the end.</t>
        </is>
      </c>
    </row>
    <row r="5">
      <c r="A5" s="5" t="inlineStr">
        <is>
          <t>Written off in years</t>
        </is>
      </c>
      <c r="B5" s="7" t="n">
        <v>5</v>
      </c>
      <c r="C5" s="7" t="n">
        <v>7</v>
      </c>
      <c r="D5" s="7" t="n">
        <v>6</v>
      </c>
    </row>
    <row r="6" ht="30" customHeight="1">
      <c r="A6" s="5" t="inlineStr">
        <is>
          <t>Depreciation per year</t>
        </is>
      </c>
      <c r="B6" s="8">
        <f>IF(B5&gt;0,MAX(B3-B4,0)/B5,0)</f>
        <v/>
      </c>
      <c r="C6" s="8">
        <f>IF(C5&gt;0,MAX(C3-C4,0)/C5,0)</f>
        <v/>
      </c>
      <c r="D6" s="8">
        <f>IF(D5&gt;0,MAX(D3-D4,0)/D5,0)</f>
        <v/>
      </c>
      <c r="E6" s="9" t="inlineStr">
        <is>
          <t>Formula: (purchase price minus residual value) divided by the years.</t>
        </is>
      </c>
    </row>
    <row r="7" ht="30" customHeight="1">
      <c r="A7" s="5" t="inlineStr">
        <is>
          <t>Insurance, motor vehicle tax and other per year</t>
        </is>
      </c>
      <c r="B7" s="16" t="n">
        <v>3500</v>
      </c>
      <c r="C7" s="16" t="n">
        <v>7000</v>
      </c>
      <c r="D7" s="16" t="n">
        <v>9000</v>
      </c>
      <c r="E7" s="9" t="inlineStr">
        <is>
          <t>Note: the temporary zero rate in the Dutch motor vehicle tax for trucks from 12,000 kilos ran until 1 January 2027.</t>
        </is>
      </c>
    </row>
    <row r="8">
      <c r="A8" s="5" t="inlineStr">
        <is>
          <t>Interest and financing per year</t>
        </is>
      </c>
      <c r="B8" s="16" t="n"/>
      <c r="C8" s="16" t="n"/>
      <c r="D8" s="16" t="n"/>
      <c r="E8" s="9" t="inlineStr">
        <is>
          <t>Empty. Fill in if you finance or lease the vehicle.</t>
        </is>
      </c>
    </row>
    <row r="9">
      <c r="A9" s="5" t="inlineStr">
        <is>
          <t>Other fixed costs per year</t>
        </is>
      </c>
      <c r="B9" s="16" t="n"/>
      <c r="C9" s="16" t="n"/>
      <c r="D9" s="16" t="n"/>
      <c r="E9" s="9" t="inlineStr">
        <is>
          <t>Empty. For example parking, permits or a tracking system.</t>
        </is>
      </c>
    </row>
    <row r="10">
      <c r="A10" s="10" t="inlineStr">
        <is>
          <t>Total fixed costs per year</t>
        </is>
      </c>
      <c r="B10" s="11">
        <f>B6+B7+B8+B9</f>
        <v/>
      </c>
      <c r="C10" s="11">
        <f>C6+C7+C8+C9</f>
        <v/>
      </c>
      <c r="D10" s="11">
        <f>D6+D7+D8+D9</f>
        <v/>
      </c>
      <c r="E10" s="9" t="inlineStr">
        <is>
          <t>Formula.</t>
        </is>
      </c>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Variable costs per kilometre</t>
        </is>
      </c>
      <c r="B1" s="2" t="inlineStr">
        <is>
          <t>Van</t>
        </is>
      </c>
      <c r="C1" s="2" t="inlineStr">
        <is>
          <t>Box truck 12 to 18 t</t>
        </is>
      </c>
      <c r="D1" s="2" t="inlineStr">
        <is>
          <t>Tractor with trailer</t>
        </is>
      </c>
      <c r="E1" s="1" t="inlineStr">
        <is>
          <t>Note</t>
        </is>
      </c>
    </row>
    <row r="2">
      <c r="A2" s="3" t="inlineStr">
        <is>
          <t>The yellow cells are examples to start from, not market figures. Type your own figures over them.</t>
        </is>
      </c>
    </row>
    <row r="3">
      <c r="A3" s="5" t="inlineStr">
        <is>
          <t>Consumption in litres per 100 km</t>
        </is>
      </c>
      <c r="B3" s="17" t="n">
        <v>9</v>
      </c>
      <c r="C3" s="17" t="n">
        <v>22</v>
      </c>
      <c r="D3" s="17" t="n">
        <v>30</v>
      </c>
    </row>
    <row r="4" ht="30" customHeight="1">
      <c r="A4" s="5" t="inlineStr">
        <is>
          <t>Diesel price per litre, excluding VAT</t>
        </is>
      </c>
      <c r="B4" s="18" t="n">
        <v>1.65</v>
      </c>
      <c r="C4" s="18" t="n">
        <v>1.65</v>
      </c>
      <c r="D4" s="18" t="n">
        <v>1.65</v>
      </c>
      <c r="E4" s="9" t="inlineStr">
        <is>
          <t>Example. The weekly diesel price is on datafirstlogistics.com/dieseltoeslag.</t>
        </is>
      </c>
    </row>
    <row r="5">
      <c r="A5" s="5" t="inlineStr">
        <is>
          <t>Fuel per kilometre</t>
        </is>
      </c>
      <c r="B5" s="14">
        <f>B3/100*B4</f>
        <v/>
      </c>
      <c r="C5" s="14">
        <f>C3/100*C4</f>
        <v/>
      </c>
      <c r="D5" s="14">
        <f>D3/100*D4</f>
        <v/>
      </c>
      <c r="E5" s="9" t="inlineStr">
        <is>
          <t>Formula: consumption divided by 100, times the diesel price.</t>
        </is>
      </c>
    </row>
    <row r="6">
      <c r="A6" s="5" t="inlineStr">
        <is>
          <t>Maintenance and tyres per kilometre</t>
        </is>
      </c>
      <c r="B6" s="19" t="n">
        <v>0.06</v>
      </c>
      <c r="C6" s="19" t="n">
        <v>0.1</v>
      </c>
      <c r="D6" s="19" t="n">
        <v>0.12</v>
      </c>
    </row>
    <row r="7">
      <c r="A7" s="5" t="inlineStr">
        <is>
          <t>Other costs per kilometre</t>
        </is>
      </c>
      <c r="B7" s="19" t="n"/>
      <c r="C7" s="19" t="n"/>
      <c r="D7" s="19" t="n"/>
      <c r="E7" s="9" t="inlineStr">
        <is>
          <t>Empty. For example AdBlue or tolls abroad.</t>
        </is>
      </c>
    </row>
    <row r="8">
      <c r="A8" s="10" t="inlineStr">
        <is>
          <t>Total variable per kilometre, without toll</t>
        </is>
      </c>
      <c r="B8" s="20">
        <f>B5+B6+B7</f>
        <v/>
      </c>
      <c r="C8" s="20">
        <f>C5+C6+C7</f>
        <v/>
      </c>
      <c r="D8" s="20">
        <f>D5+D6+D7</f>
        <v/>
      </c>
      <c r="E8" s="9" t="inlineStr">
        <is>
          <t>Formula. The Dutch truck toll is on the sheet Toll.</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Driver</t>
        </is>
      </c>
      <c r="B1" s="2" t="inlineStr">
        <is>
          <t>Van</t>
        </is>
      </c>
      <c r="C1" s="2" t="inlineStr">
        <is>
          <t>Box truck 12 to 18 t</t>
        </is>
      </c>
      <c r="D1" s="2" t="inlineStr">
        <is>
          <t>Tractor with trailer</t>
        </is>
      </c>
      <c r="E1" s="1" t="inlineStr">
        <is>
          <t>Note</t>
        </is>
      </c>
    </row>
    <row r="2">
      <c r="A2" s="3" t="inlineStr">
        <is>
          <t>The yellow cells are examples to start from, not market figures. Type your own figures over them.</t>
        </is>
      </c>
    </row>
    <row r="3">
      <c r="A3" s="5" t="inlineStr">
        <is>
          <t>Wage plus employer costs per year</t>
        </is>
      </c>
      <c r="B3" s="16" t="n">
        <v>48000</v>
      </c>
      <c r="C3" s="16" t="n">
        <v>56000</v>
      </c>
      <c r="D3" s="16" t="n">
        <v>58000</v>
      </c>
      <c r="E3" s="9" t="inlineStr">
        <is>
          <t>Per vehicle: the driver or drivers who drive it.</t>
        </is>
      </c>
    </row>
    <row r="4">
      <c r="A4" s="5" t="inlineStr">
        <is>
          <t>Working days per year</t>
        </is>
      </c>
      <c r="B4" s="7" t="n">
        <v>250</v>
      </c>
      <c r="C4" s="7" t="n">
        <v>250</v>
      </c>
      <c r="D4" s="7" t="n">
        <v>250</v>
      </c>
    </row>
    <row r="5">
      <c r="A5" s="5" t="inlineStr">
        <is>
          <t>Hours per day</t>
        </is>
      </c>
      <c r="B5" s="17" t="n">
        <v>8</v>
      </c>
      <c r="C5" s="17" t="n">
        <v>8</v>
      </c>
      <c r="D5" s="17" t="n">
        <v>8</v>
      </c>
      <c r="E5" s="9" t="inlineStr">
        <is>
          <t>From leaving the depot to coming back.</t>
        </is>
      </c>
    </row>
    <row r="6">
      <c r="A6" s="5" t="inlineStr">
        <is>
          <t>Hours per year</t>
        </is>
      </c>
      <c r="B6" s="21">
        <f>B4*B5</f>
        <v/>
      </c>
      <c r="C6" s="21">
        <f>C4*C5</f>
        <v/>
      </c>
      <c r="D6" s="21">
        <f>D4*D5</f>
        <v/>
      </c>
      <c r="E6" s="9" t="inlineStr">
        <is>
          <t>Formula: days times hours.</t>
        </is>
      </c>
    </row>
    <row r="7">
      <c r="A7" s="10" t="inlineStr">
        <is>
          <t>Driver per hour</t>
        </is>
      </c>
      <c r="B7" s="13">
        <f>IF(B6&gt;0,B3/B6,0)</f>
        <v/>
      </c>
      <c r="C7" s="13">
        <f>IF(C6&gt;0,C3/C6,0)</f>
        <v/>
      </c>
      <c r="D7" s="13">
        <f>IF(D6&gt;0,D3/D6,0)</f>
        <v/>
      </c>
      <c r="E7" s="9" t="inlineStr">
        <is>
          <t>Formula: wage divided by the hours per year.</t>
        </is>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22" customWidth="1" min="2" max="2"/>
    <col width="22" customWidth="1" min="3" max="3"/>
    <col width="22" customWidth="1" min="4" max="4"/>
    <col width="22" customWidth="1" min="5" max="5"/>
    <col width="70" customWidth="1" min="6" max="6"/>
  </cols>
  <sheetData>
    <row r="1" ht="44" customHeight="1">
      <c r="A1" s="1" t="inlineStr">
        <is>
          <t>Rate in eurocent per tolled kilometre</t>
        </is>
      </c>
      <c r="B1" s="2" t="inlineStr">
        <is>
          <t>Euro 6 diesel 2026 (with discount)</t>
        </is>
      </c>
      <c r="C1" s="2" t="inlineStr">
        <is>
          <t>Euro 6 diesel 2027</t>
        </is>
      </c>
      <c r="D1" s="2" t="inlineStr">
        <is>
          <t>Electric 2026 (with discount)</t>
        </is>
      </c>
      <c r="E1" s="2" t="inlineStr">
        <is>
          <t>Electric 2027</t>
        </is>
      </c>
    </row>
    <row r="2">
      <c r="A2" s="22" t="inlineStr">
        <is>
          <t>3.5 to 12 tonnes</t>
        </is>
      </c>
      <c r="B2" s="23" t="n">
        <v>8.800000000000001</v>
      </c>
      <c r="C2" s="23" t="n">
        <v>11.6</v>
      </c>
      <c r="D2" s="23" t="n">
        <v>1.9</v>
      </c>
      <c r="E2" s="23" t="n">
        <v>2.6</v>
      </c>
    </row>
    <row r="3">
      <c r="A3" s="22" t="inlineStr">
        <is>
          <t>12 to 18 tonnes</t>
        </is>
      </c>
      <c r="B3" s="23" t="n">
        <v>12.5</v>
      </c>
      <c r="C3" s="23" t="n">
        <v>16.5</v>
      </c>
      <c r="D3" s="23" t="n">
        <v>2.7</v>
      </c>
      <c r="E3" s="23" t="n">
        <v>3.6</v>
      </c>
    </row>
    <row r="4">
      <c r="A4" s="22" t="inlineStr">
        <is>
          <t>18 to 32 tonnes</t>
        </is>
      </c>
      <c r="B4" s="23" t="n">
        <v>14.1</v>
      </c>
      <c r="C4" s="23" t="n">
        <v>18.7</v>
      </c>
      <c r="D4" s="23" t="n">
        <v>2.8</v>
      </c>
      <c r="E4" s="23" t="n">
        <v>3.7</v>
      </c>
    </row>
    <row r="5">
      <c r="A5" s="22" t="inlineStr">
        <is>
          <t>over 32 tonnes</t>
        </is>
      </c>
      <c r="B5" s="23" t="n">
        <v>15.6</v>
      </c>
      <c r="C5" s="23" t="n">
        <v>20.6</v>
      </c>
      <c r="D5" s="23" t="n">
        <v>3</v>
      </c>
      <c r="E5" s="23" t="n">
        <v>4</v>
      </c>
    </row>
    <row r="6">
      <c r="A6" s="22" t="inlineStr">
        <is>
          <t>No toll (up to 3.5 tonnes)</t>
        </is>
      </c>
      <c r="B6" s="24" t="n">
        <v>0</v>
      </c>
      <c r="C6" s="24" t="n">
        <v>0</v>
      </c>
      <c r="D6" s="24" t="n">
        <v>0</v>
      </c>
      <c r="E6" s="24" t="n">
        <v>0</v>
      </c>
    </row>
    <row r="7" ht="30" customHeight="1">
      <c r="A7" s="3" t="inlineStr">
        <is>
          <t>Euro 6 diesel: CO2 class 1. Electric: CO2 class 5. Source: vrachtwagenheffing.nl/bedragen.</t>
        </is>
      </c>
    </row>
    <row r="8" ht="30" customHeight="1">
      <c r="A8" s="3" t="inlineStr">
        <is>
          <t>2026: the rate with the temporary 22.3% discount, from 1 September to 31 December 2026.</t>
        </is>
      </c>
    </row>
    <row r="9" ht="30" customHeight="1">
      <c r="A9" s="3" t="inlineStr">
        <is>
          <t>2027: the rate from 1 January 2027. The discount has ended by then and the rates have risen by 2.6%.</t>
        </is>
      </c>
    </row>
    <row r="10"/>
    <row r="11" ht="36" customHeight="1">
      <c r="A11" s="1" t="inlineStr">
        <is>
          <t>Toll per vehicle</t>
        </is>
      </c>
      <c r="B11" s="2" t="inlineStr">
        <is>
          <t>Van</t>
        </is>
      </c>
      <c r="C11" s="2" t="inlineStr">
        <is>
          <t>Box truck 12 to 18 t</t>
        </is>
      </c>
      <c r="D11" s="2" t="inlineStr">
        <is>
          <t>Tractor with trailer</t>
        </is>
      </c>
      <c r="E11" s="2" t="inlineStr"/>
      <c r="F11" s="1" t="inlineStr">
        <is>
          <t>Note</t>
        </is>
      </c>
    </row>
    <row r="12" ht="30" customHeight="1">
      <c r="A12" s="3" t="inlineStr">
        <is>
          <t>The yellow cells are examples to start from, not market figures. Type your own figures over them.</t>
        </is>
      </c>
    </row>
    <row r="13">
      <c r="A13" s="5" t="inlineStr">
        <is>
          <t>Weight class</t>
        </is>
      </c>
      <c r="B13" s="25" t="inlineStr">
        <is>
          <t>No toll (up to 3.5 tonnes)</t>
        </is>
      </c>
      <c r="C13" s="25" t="inlineStr">
        <is>
          <t>12 to 18 tonnes</t>
        </is>
      </c>
      <c r="D13" s="25" t="inlineStr">
        <is>
          <t>over 32 tonnes</t>
        </is>
      </c>
      <c r="F13" s="9" t="inlineStr">
        <is>
          <t>Pick from the list. A van up to 3.5 tonnes pays no toll.</t>
        </is>
      </c>
    </row>
    <row r="14">
      <c r="A14" s="5" t="inlineStr">
        <is>
          <t>Drive</t>
        </is>
      </c>
      <c r="B14" s="25" t="inlineStr">
        <is>
          <t>Diesel Euro 6</t>
        </is>
      </c>
      <c r="C14" s="25" t="inlineStr">
        <is>
          <t>Diesel Euro 6</t>
        </is>
      </c>
      <c r="D14" s="25" t="inlineStr">
        <is>
          <t>Diesel Euro 6</t>
        </is>
      </c>
      <c r="F14" s="9" t="inlineStr">
        <is>
          <t>Pick from the list.</t>
        </is>
      </c>
    </row>
    <row r="15" ht="30" customHeight="1">
      <c r="A15" s="5" t="inlineStr">
        <is>
          <t>Share of the kilometres on tolled roads, in percent</t>
        </is>
      </c>
      <c r="B15" s="7" t="n">
        <v>0</v>
      </c>
      <c r="C15" s="7" t="n">
        <v>50</v>
      </c>
      <c r="D15" s="7" t="n">
        <v>70</v>
      </c>
      <c r="F15" s="9" t="inlineStr">
        <is>
          <t>You pay on motorways, not on many other roads.</t>
        </is>
      </c>
    </row>
    <row r="16" ht="30" customHeight="1">
      <c r="A16" s="5" t="inlineStr">
        <is>
          <t>Rate 2026, with discount (eurocent per tolled kilometre)</t>
        </is>
      </c>
      <c r="B16" s="26">
        <f>IFERROR(INDEX($B$2:$E$6,MATCH(B13,$A$2:$A$6,0),IF(B14="Electric",3,1)),0)</f>
        <v/>
      </c>
      <c r="C16" s="26">
        <f>IFERROR(INDEX($B$2:$E$6,MATCH(C13,$A$2:$A$6,0),IF(C14="Electric",3,1)),0)</f>
        <v/>
      </c>
      <c r="D16" s="26">
        <f>IFERROR(INDEX($B$2:$E$6,MATCH(D13,$A$2:$A$6,0),IF(D14="Electric",3,1)),0)</f>
        <v/>
      </c>
      <c r="F16" s="9" t="inlineStr">
        <is>
          <t>Formula: looks the rate up in the table above.</t>
        </is>
      </c>
    </row>
    <row r="17">
      <c r="A17" s="5" t="inlineStr">
        <is>
          <t>Rate 2027 (eurocent per tolled kilometre)</t>
        </is>
      </c>
      <c r="B17" s="26">
        <f>IFERROR(INDEX($B$2:$E$6,MATCH(B13,$A$2:$A$6,0),IF(B14="Electric",4,2)),0)</f>
        <v/>
      </c>
      <c r="C17" s="26">
        <f>IFERROR(INDEX($B$2:$E$6,MATCH(C13,$A$2:$A$6,0),IF(C14="Electric",4,2)),0)</f>
        <v/>
      </c>
      <c r="D17" s="26">
        <f>IFERROR(INDEX($B$2:$E$6,MATCH(D13,$A$2:$A$6,0),IF(D14="Electric",4,2)),0)</f>
        <v/>
      </c>
      <c r="F17" s="9" t="inlineStr">
        <is>
          <t>Formula.</t>
        </is>
      </c>
    </row>
    <row r="18">
      <c r="A18" s="10" t="inlineStr">
        <is>
          <t>Toll per kilometre driven 2026</t>
        </is>
      </c>
      <c r="B18" s="20">
        <f>B15/100*B16/100</f>
        <v/>
      </c>
      <c r="C18" s="20">
        <f>C15/100*C16/100</f>
        <v/>
      </c>
      <c r="D18" s="20">
        <f>D15/100*D16/100</f>
        <v/>
      </c>
      <c r="F18" s="9" t="inlineStr">
        <is>
          <t>Formula: share times rate.</t>
        </is>
      </c>
    </row>
    <row r="19">
      <c r="A19" s="10" t="inlineStr">
        <is>
          <t>Toll per kilometre driven 2027</t>
        </is>
      </c>
      <c r="B19" s="20">
        <f>B15/100*B17/100</f>
        <v/>
      </c>
      <c r="C19" s="20">
        <f>C15/100*C17/100</f>
        <v/>
      </c>
      <c r="D19" s="20">
        <f>D15/100*D17/100</f>
        <v/>
      </c>
      <c r="F19" s="9" t="inlineStr">
        <is>
          <t>Formula.</t>
        </is>
      </c>
    </row>
    <row r="20"/>
    <row r="21">
      <c r="A21" s="15" t="inlineStr">
        <is>
          <t>https://www.vrachtwagenheffing.nl/bedragen</t>
        </is>
      </c>
    </row>
  </sheetData>
  <dataValidations count="2">
    <dataValidation sqref="B13:D13" showDropDown="0" showInputMessage="0" showErrorMessage="0" allowBlank="0" type="list">
      <formula1>=$A$2:$A$6</formula1>
    </dataValidation>
    <dataValidation sqref="B14:D14" showDropDown="0" showInputMessage="0" showErrorMessage="0" allowBlank="0" type="list">
      <formula1>"Diesel Euro 6,Electric"</formula1>
    </dataValidation>
  </dataValidations>
  <hyperlinks>
    <hyperlink xmlns:r="http://schemas.openxmlformats.org/officeDocument/2006/relationships" ref="A21" r:id="rId1"/>
  </hyperlink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B21"/>
  <sheetViews>
    <sheetView workbookViewId="0">
      <pane ySplit="1" topLeftCell="A2" activePane="bottomLeft" state="frozen"/>
      <selection pane="bottomLeft" activeCell="A1" sqref="A1"/>
    </sheetView>
  </sheetViews>
  <sheetFormatPr baseColWidth="8" defaultRowHeight="15"/>
  <cols>
    <col width="30" customWidth="1" min="1" max="1"/>
    <col width="110" customWidth="1" min="2" max="2"/>
  </cols>
  <sheetData>
    <row r="1" ht="26" customHeight="1">
      <c r="A1" s="27" t="inlineStr">
        <is>
          <t>Transport cost price model 2026 and 2027</t>
        </is>
      </c>
    </row>
    <row r="3">
      <c r="A3" s="28" t="inlineStr">
        <is>
          <t>Source of the toll rates</t>
        </is>
      </c>
      <c r="B3" s="29" t="inlineStr">
        <is>
          <t>vrachtwagenheffing.nl, amounts 2026 and 2027</t>
        </is>
      </c>
    </row>
    <row r="4">
      <c r="A4" s="28" t="inlineStr">
        <is>
          <t>Rates read on</t>
        </is>
      </c>
      <c r="B4" s="30" t="inlineStr">
        <is>
          <t>2 October 2026</t>
        </is>
      </c>
    </row>
    <row r="5">
      <c r="A5" s="28" t="inlineStr">
        <is>
          <t>Rates 2027</t>
        </is>
      </c>
      <c r="B5" s="30" t="inlineStr">
        <is>
          <t>Set on 28 September 2026 (Staatscourant 2026, 33659).</t>
        </is>
      </c>
    </row>
    <row r="6">
      <c r="A6" s="28" t="inlineStr">
        <is>
          <t>Example values</t>
        </is>
      </c>
      <c r="B6" s="30" t="inlineStr">
        <is>
          <t>The yellow cells with vehicles, consumption, wage, prices, days and stops are examples to start from, not market figures. They are the same examples as in the calculator on the site. Replace them with your own figures.</t>
        </is>
      </c>
    </row>
    <row r="7">
      <c r="A7" s="28" t="inlineStr">
        <is>
          <t>Cost per kilometre online</t>
        </is>
      </c>
      <c r="B7" s="29" t="inlineStr">
        <is>
          <t>The same sum in your browser, with a link you can share</t>
        </is>
      </c>
    </row>
    <row r="8">
      <c r="A8" s="28" t="inlineStr">
        <is>
          <t>Diesel price of this week</t>
        </is>
      </c>
      <c r="B8" s="29" t="inlineStr">
        <is>
          <t>The weekly diesel price of Statistics Netherlands (CBS), excluding VAT</t>
        </is>
      </c>
    </row>
    <row r="9">
      <c r="A9" s="28" t="inlineStr">
        <is>
          <t>Toll per route</t>
        </is>
      </c>
      <c r="B9" s="29" t="inlineStr">
        <is>
          <t>The model for the Dutch truck toll with 126 routes</t>
        </is>
      </c>
    </row>
    <row r="10">
      <c r="A10" s="28" t="inlineStr">
        <is>
          <t>Quickscan</t>
        </is>
      </c>
      <c r="B10" s="29" t="inlineStr">
        <is>
          <t>Send the routes of one day and see what the same day costs when it is planned again</t>
        </is>
      </c>
    </row>
    <row r="11">
      <c r="A11" s="28" t="inlineStr">
        <is>
          <t>This workbook</t>
        </is>
      </c>
      <c r="B11" s="29" t="inlineStr">
        <is>
          <t>The newest version is on datafirstlogistics.com/kostprijs-transport-2027</t>
        </is>
      </c>
    </row>
    <row r="12">
      <c r="A12" s="28" t="inlineStr">
        <is>
          <t>Please note</t>
        </is>
      </c>
      <c r="B12" s="30" t="inlineStr">
        <is>
          <t>This model gives an indication based on the figures entered. It is not financial or tax advice.</t>
        </is>
      </c>
    </row>
    <row r="13">
      <c r="A13" s="28" t="inlineStr">
        <is>
          <t>Made by</t>
        </is>
      </c>
      <c r="B13" s="29" t="inlineStr">
        <is>
          <t>DataFirst Logistics</t>
        </is>
      </c>
    </row>
    <row r="15">
      <c r="A15" s="31" t="inlineStr">
        <is>
          <t>How to use the model</t>
        </is>
      </c>
      <c r="B15" s="30" t="inlineStr">
        <is>
          <t>Every column is one type of vehicle. If you use only one, leave the others or clear their yellow cells.</t>
        </is>
      </c>
    </row>
    <row r="16">
      <c r="B16" s="30" t="inlineStr">
        <is>
          <t>Yellow cells are for you to fill in. The other cells are formulas.</t>
        </is>
      </c>
    </row>
    <row r="17">
      <c r="B17" s="30" t="inlineStr">
        <is>
          <t>Sheet "Fixed costs": purchase, residual value, depreciation and the fixed costs per year.</t>
        </is>
      </c>
    </row>
    <row r="18">
      <c r="B18" s="30" t="inlineStr">
        <is>
          <t>Sheet "Variable costs": consumption, diesel price and maintenance per kilometre.</t>
        </is>
      </c>
    </row>
    <row r="19">
      <c r="B19" s="30" t="inlineStr">
        <is>
          <t>Sheet "Driver": wage per year, working days and hours per day.</t>
        </is>
      </c>
    </row>
    <row r="20">
      <c r="B20" s="30" t="inlineStr">
        <is>
          <t>Sheet "Toll": pick the weight class and fill in which share of the kilometres is on tolled roads. The rates of 2026 and 2027 are above it.</t>
        </is>
      </c>
    </row>
    <row r="21">
      <c r="B21" s="30" t="inlineStr">
        <is>
          <t>Sheet "Result": fill in the kilometres per year and the stops per day. You see the cost per kilometre, per hour and per stop, for 2026 and 2027.</t>
        </is>
      </c>
    </row>
  </sheetData>
  <hyperlinks>
    <hyperlink xmlns:r="http://schemas.openxmlformats.org/officeDocument/2006/relationships" ref="B3" r:id="rId1"/>
    <hyperlink xmlns:r="http://schemas.openxmlformats.org/officeDocument/2006/relationships" ref="B7" r:id="rId2"/>
    <hyperlink xmlns:r="http://schemas.openxmlformats.org/officeDocument/2006/relationships" ref="B8" r:id="rId3"/>
    <hyperlink xmlns:r="http://schemas.openxmlformats.org/officeDocument/2006/relationships" ref="B9" r:id="rId4"/>
    <hyperlink xmlns:r="http://schemas.openxmlformats.org/officeDocument/2006/relationships" ref="B10" r:id="rId5"/>
    <hyperlink xmlns:r="http://schemas.openxmlformats.org/officeDocument/2006/relationships" ref="B11" r:id="rId6"/>
    <hyperlink xmlns:r="http://schemas.openxmlformats.org/officeDocument/2006/relationships" ref="B13" r:id="rId7"/>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DataFirst Logistics</dc:creator>
  <dc:title xmlns:dc="http://purl.org/dc/elements/1.1/">Transport cost price model 2026 and 2027</dc:title>
  <dcterms:created xmlns:dcterms="http://purl.org/dc/terms/" xmlns:xsi="http://www.w3.org/2001/XMLSchema-instance" xsi:type="dcterms:W3CDTF">2026-10-02T00:00:00Z</dcterms:created>
  <dcterms:modified xmlns:dcterms="http://purl.org/dc/terms/" xmlns:xsi="http://www.w3.org/2001/XMLSchema-instance" xsi:type="dcterms:W3CDTF">2026-10-02T00:00:00Z</dcterms:modified>
</cp:coreProperties>
</file>